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etapp-cifs\Profile$\User-Ordner\muan\Desktop\"/>
    </mc:Choice>
  </mc:AlternateContent>
  <bookViews>
    <workbookView xWindow="0" yWindow="0" windowWidth="25200" windowHeight="1192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1" l="1"/>
  <c r="H31" i="1" s="1"/>
  <c r="I31" i="1" s="1"/>
  <c r="J32" i="1" s="1"/>
  <c r="G30" i="1"/>
  <c r="H30" i="1" s="1"/>
  <c r="I30" i="1" s="1"/>
  <c r="G29" i="1"/>
  <c r="H29" i="1" s="1"/>
  <c r="I29" i="1" s="1"/>
  <c r="J30" i="1" s="1"/>
  <c r="G28" i="1"/>
  <c r="H28" i="1" s="1"/>
  <c r="I28" i="1" s="1"/>
  <c r="J28" i="1" s="1"/>
  <c r="G26" i="1"/>
  <c r="H26" i="1" s="1"/>
  <c r="I26" i="1" s="1"/>
  <c r="H25" i="1"/>
  <c r="I25" i="1" s="1"/>
  <c r="G25" i="1"/>
  <c r="G24" i="1"/>
  <c r="H24" i="1" s="1"/>
  <c r="I24" i="1" s="1"/>
  <c r="G23" i="1"/>
  <c r="H23" i="1" s="1"/>
  <c r="I23" i="1" s="1"/>
  <c r="G22" i="1"/>
  <c r="H22" i="1" s="1"/>
  <c r="I22" i="1" s="1"/>
  <c r="H21" i="1"/>
  <c r="I21" i="1" s="1"/>
  <c r="G21" i="1"/>
  <c r="G20" i="1"/>
  <c r="H20" i="1" s="1"/>
  <c r="I20" i="1" s="1"/>
  <c r="G18" i="1"/>
  <c r="H18" i="1" s="1"/>
  <c r="I18" i="1" s="1"/>
  <c r="G17" i="1"/>
  <c r="H17" i="1" s="1"/>
  <c r="I17" i="1" s="1"/>
  <c r="G16" i="1"/>
  <c r="H16" i="1" s="1"/>
  <c r="I16" i="1" s="1"/>
  <c r="H15" i="1"/>
  <c r="I15" i="1" s="1"/>
  <c r="G15" i="1"/>
  <c r="G14" i="1"/>
  <c r="H14" i="1" s="1"/>
  <c r="I14" i="1" s="1"/>
  <c r="G13" i="1"/>
  <c r="H13" i="1" s="1"/>
  <c r="I13" i="1" s="1"/>
  <c r="G12" i="1"/>
  <c r="H12" i="1" s="1"/>
  <c r="I12" i="1" s="1"/>
  <c r="G10" i="1"/>
  <c r="H10" i="1" s="1"/>
  <c r="I10" i="1" s="1"/>
  <c r="H9" i="1"/>
  <c r="I9" i="1" s="1"/>
  <c r="G9" i="1"/>
  <c r="G8" i="1"/>
  <c r="H8" i="1" s="1"/>
  <c r="I8" i="1" s="1"/>
  <c r="G7" i="1"/>
  <c r="H7" i="1" s="1"/>
  <c r="I7" i="1" s="1"/>
  <c r="G6" i="1"/>
  <c r="H6" i="1" s="1"/>
  <c r="I6" i="1" s="1"/>
  <c r="H5" i="1"/>
  <c r="I5" i="1" s="1"/>
  <c r="G5" i="1"/>
  <c r="G4" i="1"/>
  <c r="H4" i="1" s="1"/>
  <c r="I4" i="1" s="1"/>
  <c r="G3" i="1"/>
  <c r="H3" i="1" s="1"/>
  <c r="I3" i="1" s="1"/>
  <c r="J3" i="1" l="1"/>
  <c r="I34" i="1"/>
  <c r="J10" i="1"/>
  <c r="J18" i="1"/>
  <c r="J26" i="1"/>
  <c r="J36" i="1" l="1"/>
  <c r="J35" i="1"/>
</calcChain>
</file>

<file path=xl/sharedStrings.xml><?xml version="1.0" encoding="utf-8"?>
<sst xmlns="http://schemas.openxmlformats.org/spreadsheetml/2006/main" count="78" uniqueCount="43">
  <si>
    <t>Teil Nr</t>
  </si>
  <si>
    <r>
      <t xml:space="preserve">Zuschnittliste Mod-Projekt </t>
    </r>
    <r>
      <rPr>
        <b/>
        <i/>
        <sz val="11"/>
        <color rgb="FF0070C0"/>
        <rFont val="Calibri"/>
        <family val="2"/>
        <scheme val="minor"/>
      </rPr>
      <t>JL-Sat 12/212 Hybrid by Andy78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</t>
    </r>
    <r>
      <rPr>
        <b/>
        <sz val="11"/>
        <color theme="1"/>
        <rFont val="Calibri"/>
        <family val="2"/>
        <scheme val="minor"/>
      </rPr>
      <t>Basis: Jobst-Audio</t>
    </r>
    <r>
      <rPr>
        <sz val="11"/>
        <color theme="1"/>
        <rFont val="Calibri"/>
        <family val="2"/>
        <scheme val="minor"/>
      </rPr>
      <t xml:space="preserve"> JL-Sat 12 und JL-Sat212!)</t>
    </r>
  </si>
  <si>
    <t>Anz</t>
  </si>
  <si>
    <t xml:space="preserve">L </t>
  </si>
  <si>
    <t>B</t>
  </si>
  <si>
    <t>A</t>
  </si>
  <si>
    <t>GesA</t>
  </si>
  <si>
    <t>qm</t>
  </si>
  <si>
    <t>alles</t>
  </si>
  <si>
    <t>Bo/De</t>
  </si>
  <si>
    <t>bas</t>
  </si>
  <si>
    <t>SW au</t>
  </si>
  <si>
    <t>SW in</t>
  </si>
  <si>
    <t>ST1</t>
  </si>
  <si>
    <t>Mon</t>
  </si>
  <si>
    <t>Rü</t>
  </si>
  <si>
    <t>ST2</t>
  </si>
  <si>
    <t>ST3</t>
  </si>
  <si>
    <t>sin</t>
  </si>
  <si>
    <t>dop</t>
  </si>
  <si>
    <t>Versteifungen*</t>
  </si>
  <si>
    <t>Port1</t>
  </si>
  <si>
    <t>Port2*</t>
  </si>
  <si>
    <t>Update 01.03.17 - Endmaße</t>
  </si>
  <si>
    <t>Gesamt</t>
  </si>
  <si>
    <t xml:space="preserve">Innenlänge 100 </t>
  </si>
  <si>
    <t>Einsatz für</t>
  </si>
  <si>
    <t>Eckports unten; Singleports oben</t>
  </si>
  <si>
    <t>*23</t>
  </si>
  <si>
    <t>passend zuschneiden, Längen selbst nachmessen!: etwa: 12,6cm/14°/15,1cm/22°/8,8cm/29°/23,6cm/25°/13,2cm</t>
  </si>
  <si>
    <t xml:space="preserve">*23 </t>
  </si>
  <si>
    <t>weitere Versteifungen zusätzlich zum og. Innenring / Ansatz sind empfohlen (z.B. Bilder der JL-Sat212 bei Jobst!)</t>
  </si>
  <si>
    <t>*26</t>
  </si>
  <si>
    <t>Port 8*8 cm, Portbrett breit 14,42cm (15mm 45° geschnitten = 21,2 mm).Portlänge gewählt 7 cm (4 nach Abzug SW)</t>
  </si>
  <si>
    <t xml:space="preserve">nicht gewählte Alt.: Port 7,5*7,5 cm / Breite Portbrett 13,45 cm </t>
  </si>
  <si>
    <t>Winkel:</t>
  </si>
  <si>
    <t>Grad</t>
  </si>
  <si>
    <t>"muss weg"</t>
  </si>
  <si>
    <t>Einstellung Säge</t>
  </si>
  <si>
    <t>ST1-Mon</t>
  </si>
  <si>
    <t>Mon-Rü</t>
  </si>
  <si>
    <t>Rü-ST2</t>
  </si>
  <si>
    <t>ST2-ST3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</si>
</sst>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0" borderId="0" xfId="0" applyFont="1"/>
    <xf numFmtId="0" fontId="0" fillId="0" borderId="1" xfId="0" applyBorder="1"/>
    <xf numFmtId="0" fontId="0" fillId="0" borderId="2" xfId="0" applyBorder="1"/>
    <xf numFmtId="0" fontId="4" fillId="0" borderId="2" xfId="0" applyFont="1" applyBorder="1"/>
    <xf numFmtId="0" fontId="0" fillId="0" borderId="3" xfId="0" applyBorder="1"/>
    <xf numFmtId="0" fontId="0" fillId="0" borderId="4" xfId="0" applyBorder="1"/>
    <xf numFmtId="0" fontId="4" fillId="0" borderId="4" xfId="0" applyFont="1" applyBorder="1"/>
    <xf numFmtId="0" fontId="0" fillId="0" borderId="5" xfId="0" applyBorder="1"/>
    <xf numFmtId="0" fontId="0" fillId="0" borderId="0" xfId="0" applyBorder="1"/>
    <xf numFmtId="0" fontId="4" fillId="0" borderId="0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topLeftCell="A19" workbookViewId="0">
      <selection activeCell="L13" sqref="L13"/>
    </sheetView>
  </sheetViews>
  <sheetFormatPr baseColWidth="10" defaultRowHeight="15" x14ac:dyDescent="0.25"/>
  <cols>
    <col min="1" max="1" width="7.42578125" customWidth="1"/>
    <col min="2" max="2" width="6.85546875" customWidth="1"/>
    <col min="3" max="3" width="14.140625" customWidth="1"/>
    <col min="4" max="4" width="7.140625" customWidth="1"/>
    <col min="5" max="5" width="13" customWidth="1"/>
    <col min="6" max="6" width="12.85546875" customWidth="1"/>
  </cols>
  <sheetData>
    <row r="1" spans="1:10" x14ac:dyDescent="0.25">
      <c r="A1" t="s">
        <v>0</v>
      </c>
      <c r="C1" t="s">
        <v>1</v>
      </c>
    </row>
    <row r="2" spans="1:10" x14ac:dyDescent="0.25"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1:10" x14ac:dyDescent="0.25">
      <c r="A3" s="1">
        <v>1</v>
      </c>
      <c r="B3" t="s">
        <v>8</v>
      </c>
      <c r="C3" t="s">
        <v>9</v>
      </c>
      <c r="D3" s="2">
        <v>3</v>
      </c>
      <c r="E3" s="2">
        <v>36</v>
      </c>
      <c r="F3" s="2">
        <v>36</v>
      </c>
      <c r="G3">
        <f>F3*E3</f>
        <v>1296</v>
      </c>
      <c r="H3">
        <f>G3*D3</f>
        <v>3888</v>
      </c>
      <c r="I3">
        <f>H3/10000</f>
        <v>0.38879999999999998</v>
      </c>
      <c r="J3">
        <f>I3/3</f>
        <v>0.12959999999999999</v>
      </c>
    </row>
    <row r="4" spans="1:10" x14ac:dyDescent="0.25">
      <c r="A4">
        <v>2</v>
      </c>
      <c r="B4" t="s">
        <v>10</v>
      </c>
      <c r="C4" t="s">
        <v>11</v>
      </c>
      <c r="D4" s="2">
        <v>1</v>
      </c>
      <c r="E4" s="2">
        <v>56</v>
      </c>
      <c r="F4" s="2">
        <v>33</v>
      </c>
      <c r="G4">
        <f t="shared" ref="G4:G10" si="0">F4*E4</f>
        <v>1848</v>
      </c>
      <c r="H4">
        <f t="shared" ref="H4:H31" si="1">G4*D4</f>
        <v>1848</v>
      </c>
      <c r="I4">
        <f t="shared" ref="I4:I31" si="2">H4/10000</f>
        <v>0.18479999999999999</v>
      </c>
    </row>
    <row r="5" spans="1:10" x14ac:dyDescent="0.25">
      <c r="A5" s="3">
        <v>3</v>
      </c>
      <c r="B5" s="4" t="s">
        <v>10</v>
      </c>
      <c r="C5" s="4" t="s">
        <v>12</v>
      </c>
      <c r="D5" s="5">
        <v>1</v>
      </c>
      <c r="E5" s="5">
        <v>55</v>
      </c>
      <c r="F5" s="5">
        <v>33</v>
      </c>
      <c r="G5" s="4">
        <f t="shared" si="0"/>
        <v>1815</v>
      </c>
      <c r="H5" s="4">
        <f t="shared" si="1"/>
        <v>1815</v>
      </c>
      <c r="I5" s="4">
        <f t="shared" si="2"/>
        <v>0.18149999999999999</v>
      </c>
      <c r="J5" s="4"/>
    </row>
    <row r="6" spans="1:10" x14ac:dyDescent="0.25">
      <c r="A6" s="6">
        <v>4</v>
      </c>
      <c r="B6" s="7" t="s">
        <v>10</v>
      </c>
      <c r="C6" s="7" t="s">
        <v>13</v>
      </c>
      <c r="D6" s="8">
        <v>1</v>
      </c>
      <c r="E6" s="8">
        <v>53</v>
      </c>
      <c r="F6" s="8">
        <v>17.600000000000001</v>
      </c>
      <c r="G6" s="7">
        <f t="shared" si="0"/>
        <v>932.80000000000007</v>
      </c>
      <c r="H6" s="7">
        <f t="shared" si="1"/>
        <v>932.80000000000007</v>
      </c>
      <c r="I6" s="7">
        <f t="shared" si="2"/>
        <v>9.3280000000000002E-2</v>
      </c>
      <c r="J6" s="7"/>
    </row>
    <row r="7" spans="1:10" x14ac:dyDescent="0.25">
      <c r="A7">
        <v>5</v>
      </c>
      <c r="B7" t="s">
        <v>10</v>
      </c>
      <c r="C7" t="s">
        <v>14</v>
      </c>
      <c r="D7" s="2">
        <v>1</v>
      </c>
      <c r="E7" s="2">
        <v>53</v>
      </c>
      <c r="F7" s="2">
        <v>24.8</v>
      </c>
      <c r="G7">
        <f t="shared" si="0"/>
        <v>1314.4</v>
      </c>
      <c r="H7">
        <f t="shared" si="1"/>
        <v>1314.4</v>
      </c>
      <c r="I7">
        <f t="shared" si="2"/>
        <v>0.13144</v>
      </c>
    </row>
    <row r="8" spans="1:10" x14ac:dyDescent="0.25">
      <c r="A8">
        <v>6</v>
      </c>
      <c r="B8" t="s">
        <v>10</v>
      </c>
      <c r="C8" t="s">
        <v>15</v>
      </c>
      <c r="D8" s="2">
        <v>1</v>
      </c>
      <c r="E8" s="2">
        <v>53</v>
      </c>
      <c r="F8" s="2">
        <v>10</v>
      </c>
      <c r="G8">
        <f t="shared" si="0"/>
        <v>530</v>
      </c>
      <c r="H8">
        <f t="shared" si="1"/>
        <v>530</v>
      </c>
      <c r="I8">
        <f t="shared" si="2"/>
        <v>5.2999999999999999E-2</v>
      </c>
    </row>
    <row r="9" spans="1:10" x14ac:dyDescent="0.25">
      <c r="A9" s="3">
        <v>7</v>
      </c>
      <c r="B9" s="4" t="s">
        <v>10</v>
      </c>
      <c r="C9" s="4" t="s">
        <v>16</v>
      </c>
      <c r="D9" s="5">
        <v>1</v>
      </c>
      <c r="E9" s="5">
        <v>53</v>
      </c>
      <c r="F9" s="5">
        <v>15.9</v>
      </c>
      <c r="G9" s="4">
        <f t="shared" si="0"/>
        <v>842.7</v>
      </c>
      <c r="H9" s="4">
        <f t="shared" si="1"/>
        <v>842.7</v>
      </c>
      <c r="I9" s="4">
        <f t="shared" si="2"/>
        <v>8.4269999999999998E-2</v>
      </c>
      <c r="J9" s="4"/>
    </row>
    <row r="10" spans="1:10" x14ac:dyDescent="0.25">
      <c r="A10" s="6">
        <v>8</v>
      </c>
      <c r="B10" s="7" t="s">
        <v>10</v>
      </c>
      <c r="C10" s="7" t="s">
        <v>17</v>
      </c>
      <c r="D10" s="8">
        <v>1</v>
      </c>
      <c r="E10" s="8">
        <v>53</v>
      </c>
      <c r="F10" s="8">
        <v>16.399999999999999</v>
      </c>
      <c r="G10" s="7">
        <f t="shared" si="0"/>
        <v>869.19999999999993</v>
      </c>
      <c r="H10" s="7">
        <f t="shared" si="1"/>
        <v>869.19999999999993</v>
      </c>
      <c r="I10" s="7">
        <f t="shared" si="2"/>
        <v>8.6919999999999997E-2</v>
      </c>
      <c r="J10" s="7">
        <f>SUM(I4:I10)</f>
        <v>0.81520999999999999</v>
      </c>
    </row>
    <row r="11" spans="1:10" x14ac:dyDescent="0.25">
      <c r="D11" s="2"/>
      <c r="E11" s="2"/>
      <c r="F11" s="2"/>
    </row>
    <row r="12" spans="1:10" x14ac:dyDescent="0.25">
      <c r="A12">
        <v>9</v>
      </c>
      <c r="B12" t="s">
        <v>18</v>
      </c>
      <c r="C12" t="s">
        <v>11</v>
      </c>
      <c r="D12" s="2">
        <v>1</v>
      </c>
      <c r="E12" s="2">
        <v>1</v>
      </c>
      <c r="F12" s="2">
        <v>33</v>
      </c>
      <c r="G12">
        <f t="shared" ref="G12:G18" si="3">F12*E12</f>
        <v>33</v>
      </c>
      <c r="H12">
        <f t="shared" ref="H12:H18" si="4">G12*D12</f>
        <v>33</v>
      </c>
      <c r="I12">
        <f t="shared" ref="I12:I18" si="5">H12/10000</f>
        <v>3.3E-3</v>
      </c>
    </row>
    <row r="13" spans="1:10" x14ac:dyDescent="0.25">
      <c r="A13">
        <v>10</v>
      </c>
      <c r="B13" t="s">
        <v>18</v>
      </c>
      <c r="C13" t="s">
        <v>12</v>
      </c>
      <c r="D13" s="2">
        <v>1</v>
      </c>
      <c r="E13" s="2">
        <v>2</v>
      </c>
      <c r="F13" s="2">
        <v>33</v>
      </c>
      <c r="G13">
        <f t="shared" si="3"/>
        <v>66</v>
      </c>
      <c r="H13">
        <f t="shared" si="4"/>
        <v>66</v>
      </c>
      <c r="I13">
        <f t="shared" si="5"/>
        <v>6.6E-3</v>
      </c>
    </row>
    <row r="14" spans="1:10" x14ac:dyDescent="0.25">
      <c r="A14" s="3">
        <v>11</v>
      </c>
      <c r="B14" s="4" t="s">
        <v>18</v>
      </c>
      <c r="C14" s="4" t="s">
        <v>13</v>
      </c>
      <c r="D14" s="5">
        <v>1</v>
      </c>
      <c r="E14" s="5">
        <v>4</v>
      </c>
      <c r="F14" s="5">
        <v>17.600000000000001</v>
      </c>
      <c r="G14" s="4">
        <f t="shared" si="3"/>
        <v>70.400000000000006</v>
      </c>
      <c r="H14" s="4">
        <f t="shared" si="4"/>
        <v>70.400000000000006</v>
      </c>
      <c r="I14" s="4">
        <f t="shared" si="5"/>
        <v>7.0400000000000003E-3</v>
      </c>
      <c r="J14" s="4"/>
    </row>
    <row r="15" spans="1:10" x14ac:dyDescent="0.25">
      <c r="A15" s="6">
        <v>12</v>
      </c>
      <c r="B15" s="7" t="s">
        <v>18</v>
      </c>
      <c r="C15" s="7" t="s">
        <v>14</v>
      </c>
      <c r="D15" s="8">
        <v>1</v>
      </c>
      <c r="E15" s="8">
        <v>4</v>
      </c>
      <c r="F15" s="8">
        <v>24.8</v>
      </c>
      <c r="G15" s="7">
        <f t="shared" si="3"/>
        <v>99.2</v>
      </c>
      <c r="H15" s="7">
        <f t="shared" si="4"/>
        <v>99.2</v>
      </c>
      <c r="I15" s="7">
        <f t="shared" si="5"/>
        <v>9.92E-3</v>
      </c>
      <c r="J15" s="7"/>
    </row>
    <row r="16" spans="1:10" x14ac:dyDescent="0.25">
      <c r="A16">
        <v>13</v>
      </c>
      <c r="B16" t="s">
        <v>18</v>
      </c>
      <c r="C16" t="s">
        <v>15</v>
      </c>
      <c r="D16" s="2">
        <v>1</v>
      </c>
      <c r="E16" s="2">
        <v>4</v>
      </c>
      <c r="F16" s="2">
        <v>10</v>
      </c>
      <c r="G16">
        <f t="shared" si="3"/>
        <v>40</v>
      </c>
      <c r="H16">
        <f t="shared" si="4"/>
        <v>40</v>
      </c>
      <c r="I16">
        <f t="shared" si="5"/>
        <v>4.0000000000000001E-3</v>
      </c>
    </row>
    <row r="17" spans="1:10" x14ac:dyDescent="0.25">
      <c r="A17">
        <v>14</v>
      </c>
      <c r="B17" t="s">
        <v>18</v>
      </c>
      <c r="C17" t="s">
        <v>16</v>
      </c>
      <c r="D17" s="2">
        <v>1</v>
      </c>
      <c r="E17" s="2">
        <v>4</v>
      </c>
      <c r="F17" s="2">
        <v>15.9</v>
      </c>
      <c r="G17">
        <f t="shared" si="3"/>
        <v>63.6</v>
      </c>
      <c r="H17">
        <f t="shared" si="4"/>
        <v>63.6</v>
      </c>
      <c r="I17">
        <f t="shared" si="5"/>
        <v>6.3600000000000002E-3</v>
      </c>
    </row>
    <row r="18" spans="1:10" x14ac:dyDescent="0.25">
      <c r="A18" s="3">
        <v>15</v>
      </c>
      <c r="B18" s="4" t="s">
        <v>18</v>
      </c>
      <c r="C18" s="4" t="s">
        <v>17</v>
      </c>
      <c r="D18" s="5">
        <v>1</v>
      </c>
      <c r="E18" s="5">
        <v>4</v>
      </c>
      <c r="F18" s="5">
        <v>16.399999999999999</v>
      </c>
      <c r="G18" s="4">
        <f t="shared" si="3"/>
        <v>65.599999999999994</v>
      </c>
      <c r="H18" s="4">
        <f t="shared" si="4"/>
        <v>65.599999999999994</v>
      </c>
      <c r="I18" s="4">
        <f t="shared" si="5"/>
        <v>6.5599999999999999E-3</v>
      </c>
      <c r="J18" s="4">
        <f>SUM(I12:I18)</f>
        <v>4.3779999999999999E-2</v>
      </c>
    </row>
    <row r="19" spans="1:10" x14ac:dyDescent="0.25">
      <c r="A19" s="9"/>
      <c r="B19" s="10"/>
      <c r="C19" s="10"/>
      <c r="D19" s="11"/>
      <c r="E19" s="11"/>
      <c r="F19" s="11"/>
      <c r="G19" s="10"/>
      <c r="H19" s="10"/>
      <c r="I19" s="10"/>
      <c r="J19" s="10"/>
    </row>
    <row r="20" spans="1:10" x14ac:dyDescent="0.25">
      <c r="A20" s="9">
        <v>16</v>
      </c>
      <c r="B20" s="10" t="s">
        <v>19</v>
      </c>
      <c r="C20" s="10" t="s">
        <v>11</v>
      </c>
      <c r="D20" s="11">
        <v>1</v>
      </c>
      <c r="E20" s="11">
        <v>44</v>
      </c>
      <c r="F20" s="11">
        <v>33</v>
      </c>
      <c r="G20" s="10">
        <f t="shared" ref="G20:G26" si="6">F20*E20</f>
        <v>1452</v>
      </c>
      <c r="H20" s="10">
        <f t="shared" ref="H20:H26" si="7">G20*D20</f>
        <v>1452</v>
      </c>
      <c r="I20" s="10">
        <f t="shared" ref="I20:I26" si="8">H20/10000</f>
        <v>0.1452</v>
      </c>
      <c r="J20" s="10"/>
    </row>
    <row r="21" spans="1:10" x14ac:dyDescent="0.25">
      <c r="A21" s="6">
        <v>17</v>
      </c>
      <c r="B21" s="7" t="s">
        <v>19</v>
      </c>
      <c r="C21" s="7" t="s">
        <v>12</v>
      </c>
      <c r="D21" s="8">
        <v>1</v>
      </c>
      <c r="E21" s="8">
        <v>45</v>
      </c>
      <c r="F21" s="8">
        <v>33</v>
      </c>
      <c r="G21" s="7">
        <f t="shared" si="6"/>
        <v>1485</v>
      </c>
      <c r="H21" s="7">
        <f t="shared" si="7"/>
        <v>1485</v>
      </c>
      <c r="I21" s="7">
        <f t="shared" si="8"/>
        <v>0.14849999999999999</v>
      </c>
      <c r="J21" s="7"/>
    </row>
    <row r="22" spans="1:10" x14ac:dyDescent="0.25">
      <c r="A22">
        <v>18</v>
      </c>
      <c r="B22" t="s">
        <v>19</v>
      </c>
      <c r="C22" t="s">
        <v>13</v>
      </c>
      <c r="D22" s="2">
        <v>1</v>
      </c>
      <c r="E22" s="2">
        <v>47</v>
      </c>
      <c r="F22" s="2">
        <v>17.600000000000001</v>
      </c>
      <c r="G22">
        <f t="shared" si="6"/>
        <v>827.2</v>
      </c>
      <c r="H22">
        <f t="shared" si="7"/>
        <v>827.2</v>
      </c>
      <c r="I22">
        <f t="shared" si="8"/>
        <v>8.2720000000000002E-2</v>
      </c>
    </row>
    <row r="23" spans="1:10" x14ac:dyDescent="0.25">
      <c r="A23">
        <v>19</v>
      </c>
      <c r="B23" t="s">
        <v>19</v>
      </c>
      <c r="C23" t="s">
        <v>14</v>
      </c>
      <c r="D23" s="2">
        <v>1</v>
      </c>
      <c r="E23" s="2">
        <v>47</v>
      </c>
      <c r="F23" s="2">
        <v>24.8</v>
      </c>
      <c r="G23">
        <f t="shared" si="6"/>
        <v>1165.6000000000001</v>
      </c>
      <c r="H23">
        <f t="shared" si="7"/>
        <v>1165.6000000000001</v>
      </c>
      <c r="I23">
        <f t="shared" si="8"/>
        <v>0.11656000000000001</v>
      </c>
    </row>
    <row r="24" spans="1:10" x14ac:dyDescent="0.25">
      <c r="A24" s="3">
        <v>20</v>
      </c>
      <c r="B24" s="4" t="s">
        <v>19</v>
      </c>
      <c r="C24" s="4" t="s">
        <v>15</v>
      </c>
      <c r="D24" s="5">
        <v>1</v>
      </c>
      <c r="E24" s="5">
        <v>47</v>
      </c>
      <c r="F24" s="5">
        <v>10</v>
      </c>
      <c r="G24" s="4">
        <f t="shared" si="6"/>
        <v>470</v>
      </c>
      <c r="H24" s="4">
        <f t="shared" si="7"/>
        <v>470</v>
      </c>
      <c r="I24" s="4">
        <f t="shared" si="8"/>
        <v>4.7E-2</v>
      </c>
      <c r="J24" s="4"/>
    </row>
    <row r="25" spans="1:10" x14ac:dyDescent="0.25">
      <c r="A25" s="6">
        <v>21</v>
      </c>
      <c r="B25" s="7" t="s">
        <v>19</v>
      </c>
      <c r="C25" s="7" t="s">
        <v>16</v>
      </c>
      <c r="D25" s="8">
        <v>1</v>
      </c>
      <c r="E25" s="8">
        <v>47</v>
      </c>
      <c r="F25" s="8">
        <v>15.9</v>
      </c>
      <c r="G25" s="7">
        <f t="shared" si="6"/>
        <v>747.30000000000007</v>
      </c>
      <c r="H25" s="7">
        <f t="shared" si="7"/>
        <v>747.30000000000007</v>
      </c>
      <c r="I25" s="7">
        <f t="shared" si="8"/>
        <v>7.4730000000000005E-2</v>
      </c>
      <c r="J25" s="7"/>
    </row>
    <row r="26" spans="1:10" x14ac:dyDescent="0.25">
      <c r="A26">
        <v>22</v>
      </c>
      <c r="B26" t="s">
        <v>19</v>
      </c>
      <c r="C26" t="s">
        <v>17</v>
      </c>
      <c r="D26" s="2">
        <v>1</v>
      </c>
      <c r="E26" s="2">
        <v>47</v>
      </c>
      <c r="F26" s="2">
        <v>16.399999999999999</v>
      </c>
      <c r="G26">
        <f t="shared" si="6"/>
        <v>770.8</v>
      </c>
      <c r="H26">
        <f t="shared" si="7"/>
        <v>770.8</v>
      </c>
      <c r="I26">
        <f t="shared" si="8"/>
        <v>7.7079999999999996E-2</v>
      </c>
      <c r="J26">
        <f>SUM(I20:I26)</f>
        <v>0.69179000000000002</v>
      </c>
    </row>
    <row r="27" spans="1:10" x14ac:dyDescent="0.25">
      <c r="D27" s="2"/>
      <c r="E27" s="2"/>
      <c r="F27" s="2"/>
    </row>
    <row r="28" spans="1:10" x14ac:dyDescent="0.25">
      <c r="A28">
        <v>23</v>
      </c>
      <c r="C28" t="s">
        <v>20</v>
      </c>
      <c r="D28" s="2">
        <v>1</v>
      </c>
      <c r="E28" s="2">
        <v>68</v>
      </c>
      <c r="F28" s="2">
        <v>8</v>
      </c>
      <c r="G28">
        <f>F28*E28</f>
        <v>544</v>
      </c>
      <c r="H28">
        <f>G28*D28</f>
        <v>544</v>
      </c>
      <c r="I28">
        <f>H28/10000</f>
        <v>5.4399999999999997E-2</v>
      </c>
      <c r="J28">
        <f>I28</f>
        <v>5.4399999999999997E-2</v>
      </c>
    </row>
    <row r="29" spans="1:10" x14ac:dyDescent="0.25">
      <c r="A29" s="1">
        <v>24</v>
      </c>
      <c r="C29" t="s">
        <v>21</v>
      </c>
      <c r="D29" s="2">
        <v>2</v>
      </c>
      <c r="E29" s="2">
        <v>22.8</v>
      </c>
      <c r="F29" s="2">
        <v>7</v>
      </c>
      <c r="G29">
        <f>F29*E29</f>
        <v>159.6</v>
      </c>
      <c r="H29">
        <f>G29*D29</f>
        <v>319.2</v>
      </c>
      <c r="I29">
        <f>H29/10000</f>
        <v>3.1919999999999997E-2</v>
      </c>
    </row>
    <row r="30" spans="1:10" x14ac:dyDescent="0.25">
      <c r="A30" s="1">
        <v>25</v>
      </c>
      <c r="C30" t="s">
        <v>21</v>
      </c>
      <c r="D30" s="2">
        <v>2</v>
      </c>
      <c r="E30" s="2">
        <v>4.5</v>
      </c>
      <c r="F30" s="2">
        <v>7</v>
      </c>
      <c r="G30">
        <f>F30*E30</f>
        <v>31.5</v>
      </c>
      <c r="H30">
        <f t="shared" si="1"/>
        <v>63</v>
      </c>
      <c r="I30">
        <f t="shared" si="2"/>
        <v>6.3E-3</v>
      </c>
      <c r="J30">
        <f>I29+I30</f>
        <v>3.8219999999999997E-2</v>
      </c>
    </row>
    <row r="31" spans="1:10" x14ac:dyDescent="0.25">
      <c r="A31" s="1">
        <v>26</v>
      </c>
      <c r="C31" t="s">
        <v>22</v>
      </c>
      <c r="D31">
        <v>2</v>
      </c>
      <c r="E31">
        <v>14.42</v>
      </c>
      <c r="F31">
        <v>4</v>
      </c>
      <c r="G31">
        <f>F31*E31</f>
        <v>57.68</v>
      </c>
      <c r="H31">
        <f t="shared" si="1"/>
        <v>115.36</v>
      </c>
      <c r="I31">
        <f t="shared" si="2"/>
        <v>1.1535999999999999E-2</v>
      </c>
    </row>
    <row r="32" spans="1:10" x14ac:dyDescent="0.25">
      <c r="A32" s="1"/>
      <c r="J32">
        <f>I32+I31</f>
        <v>1.1535999999999999E-2</v>
      </c>
    </row>
    <row r="34" spans="1:10" x14ac:dyDescent="0.25">
      <c r="C34" t="s">
        <v>23</v>
      </c>
      <c r="H34" t="s">
        <v>24</v>
      </c>
      <c r="I34">
        <f>SUM(I3:I32)</f>
        <v>2.043736</v>
      </c>
    </row>
    <row r="35" spans="1:10" x14ac:dyDescent="0.25">
      <c r="C35" t="s">
        <v>25</v>
      </c>
      <c r="H35" t="s">
        <v>26</v>
      </c>
      <c r="I35">
        <v>12</v>
      </c>
      <c r="J35">
        <f>J3+J3+J10+J18+J28+J32</f>
        <v>1.1841259999999998</v>
      </c>
    </row>
    <row r="36" spans="1:10" x14ac:dyDescent="0.25">
      <c r="C36" t="s">
        <v>27</v>
      </c>
      <c r="H36" t="s">
        <v>26</v>
      </c>
      <c r="I36">
        <v>212</v>
      </c>
      <c r="J36">
        <f>J3+J3+J10+J26+J28+J30+J32</f>
        <v>1.8703559999999999</v>
      </c>
    </row>
    <row r="37" spans="1:10" x14ac:dyDescent="0.25">
      <c r="A37" t="s">
        <v>28</v>
      </c>
      <c r="B37" t="s">
        <v>29</v>
      </c>
    </row>
    <row r="38" spans="1:10" x14ac:dyDescent="0.25">
      <c r="A38" t="s">
        <v>30</v>
      </c>
      <c r="B38" t="s">
        <v>31</v>
      </c>
    </row>
    <row r="39" spans="1:10" x14ac:dyDescent="0.25">
      <c r="A39" t="s">
        <v>32</v>
      </c>
      <c r="B39" t="s">
        <v>33</v>
      </c>
    </row>
    <row r="40" spans="1:10" x14ac:dyDescent="0.25">
      <c r="A40" t="s">
        <v>32</v>
      </c>
      <c r="B40" t="s">
        <v>34</v>
      </c>
    </row>
    <row r="42" spans="1:10" x14ac:dyDescent="0.25">
      <c r="C42" t="s">
        <v>35</v>
      </c>
      <c r="D42" t="s">
        <v>36</v>
      </c>
      <c r="E42" t="s">
        <v>37</v>
      </c>
      <c r="F42" t="s">
        <v>38</v>
      </c>
    </row>
    <row r="43" spans="1:10" x14ac:dyDescent="0.25">
      <c r="C43" t="s">
        <v>39</v>
      </c>
      <c r="D43">
        <v>130</v>
      </c>
      <c r="E43">
        <v>50</v>
      </c>
      <c r="F43">
        <v>25</v>
      </c>
    </row>
    <row r="44" spans="1:10" x14ac:dyDescent="0.25">
      <c r="C44" t="s">
        <v>40</v>
      </c>
      <c r="D44">
        <v>122</v>
      </c>
      <c r="E44">
        <v>58</v>
      </c>
      <c r="F44">
        <v>29</v>
      </c>
    </row>
    <row r="45" spans="1:10" x14ac:dyDescent="0.25">
      <c r="C45" t="s">
        <v>41</v>
      </c>
      <c r="D45">
        <v>135</v>
      </c>
      <c r="E45">
        <v>45</v>
      </c>
      <c r="F45">
        <v>22</v>
      </c>
    </row>
    <row r="46" spans="1:10" x14ac:dyDescent="0.25">
      <c r="C46" t="s">
        <v>42</v>
      </c>
      <c r="D46">
        <v>152</v>
      </c>
      <c r="E46">
        <v>28</v>
      </c>
      <c r="F46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Müller, Andreas</dc:creator>
  <cp:lastModifiedBy>Müller, Andreas</cp:lastModifiedBy>
  <dcterms:created xsi:type="dcterms:W3CDTF">2017-03-01T10:40:49Z</dcterms:created>
  <dcterms:modified xsi:type="dcterms:W3CDTF">2017-03-01T10:43:18Z</dcterms:modified>
</cp:coreProperties>
</file>